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Santoyo/Downloads/TR-MPAL-3ER-TRIM-2018-TRANSPMPIO/3ER-TRIM-2018-EXCEL/"/>
    </mc:Choice>
  </mc:AlternateContent>
  <xr:revisionPtr revIDLastSave="0" documentId="8_{8D8381D7-E396-CE45-80D7-79C6D82C87AF}" xr6:coauthVersionLast="34" xr6:coauthVersionMax="34" xr10:uidLastSave="{00000000-0000-0000-0000-000000000000}"/>
  <bookViews>
    <workbookView xWindow="0" yWindow="460" windowWidth="24900" windowHeight="13880" activeTab="1" xr2:uid="{00000000-000D-0000-FFFF-FFFF00000000}"/>
  </bookViews>
  <sheets>
    <sheet name="Hoja1" sheetId="5" state="hidden" r:id="rId1"/>
    <sheet name="F6c" sheetId="3" r:id="rId2"/>
  </sheets>
  <definedNames>
    <definedName name="_xlnm._FilterDatabase" localSheetId="1" hidden="1">F6c!$A$3:$G$80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G74" i="3" l="1"/>
  <c r="G71" i="3"/>
  <c r="G70" i="3"/>
  <c r="G69" i="3"/>
  <c r="G68" i="3"/>
  <c r="G67" i="3"/>
  <c r="G66" i="3"/>
  <c r="G65" i="3"/>
  <c r="G64" i="3"/>
  <c r="G63" i="3"/>
  <c r="G60" i="3"/>
  <c r="G59" i="3"/>
  <c r="G58" i="3"/>
  <c r="G57" i="3"/>
  <c r="G56" i="3"/>
  <c r="G55" i="3"/>
  <c r="G54" i="3"/>
  <c r="G51" i="3"/>
  <c r="G50" i="3"/>
  <c r="G49" i="3"/>
  <c r="G48" i="3"/>
  <c r="G47" i="3"/>
  <c r="G46" i="3"/>
  <c r="G45" i="3"/>
  <c r="G44" i="3"/>
  <c r="G34" i="3"/>
  <c r="G33" i="3"/>
  <c r="G31" i="3"/>
  <c r="G29" i="3"/>
  <c r="G28" i="3"/>
  <c r="G12" i="3"/>
  <c r="G10" i="3"/>
  <c r="G8" i="3"/>
  <c r="G25" i="3" l="1"/>
  <c r="G77" i="3"/>
  <c r="G76" i="3"/>
  <c r="G75" i="3"/>
  <c r="F73" i="3"/>
  <c r="E73" i="3"/>
  <c r="D73" i="3"/>
  <c r="C73" i="3"/>
  <c r="B73" i="3"/>
  <c r="F62" i="3"/>
  <c r="E62" i="3"/>
  <c r="E42" i="3" s="1"/>
  <c r="D62" i="3"/>
  <c r="C62" i="3"/>
  <c r="B62" i="3"/>
  <c r="F53" i="3"/>
  <c r="E53" i="3"/>
  <c r="D53" i="3"/>
  <c r="C53" i="3"/>
  <c r="B53" i="3"/>
  <c r="F43" i="3"/>
  <c r="E43" i="3"/>
  <c r="D43" i="3"/>
  <c r="C43" i="3"/>
  <c r="B43" i="3"/>
  <c r="G40" i="3"/>
  <c r="G39" i="3"/>
  <c r="G38" i="3"/>
  <c r="G36" i="3" s="1"/>
  <c r="F36" i="3"/>
  <c r="E36" i="3"/>
  <c r="D36" i="3"/>
  <c r="C36" i="3"/>
  <c r="B36" i="3"/>
  <c r="F25" i="3"/>
  <c r="E25" i="3"/>
  <c r="D25" i="3"/>
  <c r="C25" i="3"/>
  <c r="B25" i="3"/>
  <c r="F16" i="3"/>
  <c r="E16" i="3"/>
  <c r="D16" i="3"/>
  <c r="C16" i="3"/>
  <c r="B16" i="3"/>
  <c r="G6" i="3"/>
  <c r="G5" i="3" s="1"/>
  <c r="F6" i="3"/>
  <c r="E6" i="3"/>
  <c r="D6" i="3"/>
  <c r="C6" i="3"/>
  <c r="B6" i="3"/>
  <c r="C5" i="3" l="1"/>
  <c r="D42" i="3"/>
  <c r="B42" i="3"/>
  <c r="F42" i="3"/>
  <c r="G73" i="3"/>
  <c r="E5" i="3"/>
  <c r="B5" i="3"/>
  <c r="B79" i="3" s="1"/>
  <c r="G42" i="3"/>
  <c r="G79" i="3" s="1"/>
  <c r="G62" i="3"/>
  <c r="E79" i="3"/>
  <c r="G53" i="3"/>
  <c r="C42" i="3"/>
  <c r="C79" i="3" s="1"/>
  <c r="G43" i="3"/>
  <c r="F5" i="3"/>
  <c r="F79" i="3" s="1"/>
  <c r="D5" i="3"/>
  <c r="D79" i="3" s="1"/>
</calcChain>
</file>

<file path=xl/sharedStrings.xml><?xml version="1.0" encoding="utf-8"?>
<sst xmlns="http://schemas.openxmlformats.org/spreadsheetml/2006/main" count="77" uniqueCount="47">
  <si>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</si>
  <si>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</si>
  <si>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</si>
  <si>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</si>
  <si>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</si>
  <si>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</si>
  <si>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</si>
  <si>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</si>
  <si>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</si>
  <si>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</si>
  <si>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</si>
  <si>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</si>
  <si>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</si>
  <si>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</si>
  <si>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</si>
  <si>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</si>
  <si>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</si>
  <si>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</si>
  <si>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</si>
  <si>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</si>
  <si>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</si>
  <si>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</si>
  <si>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</si>
  <si>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</si>
  <si>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</si>
  <si>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</si>
  <si>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</si>
  <si>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</si>
  <si>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</si>
  <si>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</si>
  <si>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</si>
  <si>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</si>
  <si>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</si>
  <si>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</si>
  <si>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</si>
  <si>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d3) Saneamiento del Sistema Financiero</t>
  </si>
  <si>
    <t>d4) Adeudos de Ejercicios Fiscales Anteriores</t>
  </si>
  <si>
    <t>@se6#16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</si>
  <si>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</si>
  <si>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</si>
  <si>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</si>
  <si>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</si>
  <si>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</si>
  <si>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</si>
  <si>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II: Gasto Etiquetado (II=A+B+C+D)</t>
  </si>
  <si>
    <t>A. Gobierno (A=a1+a2+a3+a4+a5+a6+a7a+a8)</t>
  </si>
  <si>
    <t>MUNICIPIO DE COMONFORT, GUANAJUATO
Estado Analítico del Ejercicio del Presupuesto de Egresos Detallado - LDF
Clasificación Funcional (Finalidad y Función)
Del 1 de Enero al 30 de Septiembre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</si>
</sst>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left" vertical="center" indent="6"/>
    </xf>
    <xf numFmtId="0" fontId="5" fillId="0" borderId="7" xfId="0" applyFont="1" applyFill="1" applyBorder="1" applyAlignment="1">
      <alignment horizontal="left" vertical="center" indent="9"/>
    </xf>
    <xf numFmtId="0" fontId="5" fillId="0" borderId="7" xfId="0" applyFont="1" applyFill="1" applyBorder="1" applyAlignment="1">
      <alignment horizontal="left" vertical="center" wrapText="1" indent="9"/>
    </xf>
    <xf numFmtId="0" fontId="5" fillId="0" borderId="7" xfId="0" applyFont="1" applyFill="1" applyBorder="1" applyAlignment="1">
      <alignment horizontal="left" vertical="center" wrapText="1" indent="6"/>
    </xf>
    <xf numFmtId="0" fontId="5" fillId="0" borderId="7" xfId="0" applyFont="1" applyFill="1" applyBorder="1" applyAlignment="1">
      <alignment horizontal="left" wrapText="1" indent="9"/>
    </xf>
    <xf numFmtId="0" fontId="5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4" fontId="5" fillId="0" borderId="9" xfId="0" applyNumberFormat="1" applyFont="1" applyFill="1" applyBorder="1" applyAlignment="1" applyProtection="1">
      <alignment vertical="center"/>
      <protection locked="0"/>
    </xf>
    <xf numFmtId="4" fontId="5" fillId="0" borderId="10" xfId="0" applyNumberFormat="1" applyFont="1" applyFill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1"/>
  <cols>
    <col min="1" max="16384" width="12" style="3"/>
  </cols>
  <sheetData>
    <row r="1" spans="1:2">
      <c r="A1" s="2"/>
      <c r="B1" s="2"/>
    </row>
    <row r="2020" spans="1:1">
      <c r="A2020" s="4" t="s">
        <v>37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tabSelected="1" zoomScale="86" zoomScaleNormal="86" workbookViewId="0">
      <selection sqref="A1:G1"/>
    </sheetView>
  </sheetViews>
  <sheetFormatPr baseColWidth="10" defaultColWidth="12" defaultRowHeight="11"/>
  <cols>
    <col min="1" max="1" width="65.796875" style="1" customWidth="1"/>
    <col min="2" max="7" width="17.796875" style="1" customWidth="1"/>
    <col min="8" max="16384" width="12" style="1"/>
  </cols>
  <sheetData>
    <row r="1" spans="1:7" ht="59.25" customHeight="1">
      <c r="A1" s="27" t="s">
        <v>46</v>
      </c>
      <c r="B1" s="29"/>
      <c r="C1" s="29"/>
      <c r="D1" s="29"/>
      <c r="E1" s="29"/>
      <c r="F1" s="29"/>
      <c r="G1" s="30"/>
    </row>
    <row r="2" spans="1:7" ht="12" customHeight="1">
      <c r="A2" s="8"/>
      <c r="B2" s="28" t="s">
        <v>0</v>
      </c>
      <c r="C2" s="28"/>
      <c r="D2" s="28"/>
      <c r="E2" s="28"/>
      <c r="F2" s="28"/>
      <c r="G2" s="5"/>
    </row>
    <row r="3" spans="1:7" ht="22">
      <c r="A3" s="9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8</v>
      </c>
      <c r="G3" s="6" t="s">
        <v>6</v>
      </c>
    </row>
    <row r="4" spans="1:7" ht="9" customHeight="1">
      <c r="A4" s="25"/>
      <c r="B4" s="24"/>
      <c r="C4" s="24"/>
      <c r="D4" s="24"/>
      <c r="E4" s="24"/>
      <c r="F4" s="24"/>
      <c r="G4" s="26"/>
    </row>
    <row r="5" spans="1:7" ht="13.5" customHeight="1">
      <c r="A5" s="14" t="s">
        <v>9</v>
      </c>
      <c r="B5" s="12">
        <f>B6+B16+B25+B36</f>
        <v>132795287.84999999</v>
      </c>
      <c r="C5" s="12">
        <f t="shared" ref="C5:F5" si="0">C6+C16+C25+C36</f>
        <v>3976357.0199999972</v>
      </c>
      <c r="D5" s="12">
        <f t="shared" si="0"/>
        <v>136771644.87</v>
      </c>
      <c r="E5" s="12">
        <f t="shared" si="0"/>
        <v>98427089.939999998</v>
      </c>
      <c r="F5" s="12">
        <f t="shared" si="0"/>
        <v>98427089.939999998</v>
      </c>
      <c r="G5" s="12">
        <f>G6+G16+G25+G36</f>
        <v>98427089.939999998</v>
      </c>
    </row>
    <row r="6" spans="1:7">
      <c r="A6" s="15" t="s">
        <v>10</v>
      </c>
      <c r="B6" s="12">
        <f>SUM(B7:B14)</f>
        <v>63893314.469999999</v>
      </c>
      <c r="C6" s="12">
        <f t="shared" ref="C6:G6" si="1">SUM(C7:C14)</f>
        <v>-3868036.5400000019</v>
      </c>
      <c r="D6" s="12">
        <f t="shared" si="1"/>
        <v>60025277.930000007</v>
      </c>
      <c r="E6" s="12">
        <f t="shared" si="1"/>
        <v>39896390.880000003</v>
      </c>
      <c r="F6" s="12">
        <f t="shared" si="1"/>
        <v>39896390.880000003</v>
      </c>
      <c r="G6" s="12">
        <f t="shared" si="1"/>
        <v>39896390.880000003</v>
      </c>
    </row>
    <row r="7" spans="1:7">
      <c r="A7" s="16" t="s">
        <v>11</v>
      </c>
      <c r="B7" s="22">
        <v>7667195.4299999997</v>
      </c>
      <c r="C7" s="22">
        <v>339504.12999999989</v>
      </c>
      <c r="D7" s="22">
        <v>8006699.5599999996</v>
      </c>
      <c r="E7" s="22">
        <v>5200357.53</v>
      </c>
      <c r="F7" s="22">
        <v>5200357.53</v>
      </c>
      <c r="G7" s="22">
        <v>5200357.53</v>
      </c>
    </row>
    <row r="8" spans="1:7">
      <c r="A8" s="16" t="s">
        <v>12</v>
      </c>
      <c r="B8" s="22"/>
      <c r="C8" s="22"/>
      <c r="D8" s="22"/>
      <c r="E8" s="22"/>
      <c r="F8" s="22"/>
      <c r="G8" s="22">
        <f>D8-E8</f>
        <v>0</v>
      </c>
    </row>
    <row r="9" spans="1:7">
      <c r="A9" s="16" t="s">
        <v>13</v>
      </c>
      <c r="B9" s="22">
        <v>9433254.9499999993</v>
      </c>
      <c r="C9" s="22">
        <v>4296871.1500000004</v>
      </c>
      <c r="D9" s="22">
        <v>13730126.1</v>
      </c>
      <c r="E9" s="22">
        <v>11123686.719999999</v>
      </c>
      <c r="F9" s="22">
        <v>11123686.719999999</v>
      </c>
      <c r="G9" s="22">
        <v>11123686.719999999</v>
      </c>
    </row>
    <row r="10" spans="1:7">
      <c r="A10" s="16" t="s">
        <v>14</v>
      </c>
      <c r="B10" s="22"/>
      <c r="C10" s="22"/>
      <c r="D10" s="22"/>
      <c r="E10" s="22"/>
      <c r="F10" s="22"/>
      <c r="G10" s="22">
        <f>D10-E10</f>
        <v>0</v>
      </c>
    </row>
    <row r="11" spans="1:7">
      <c r="A11" s="16" t="s">
        <v>15</v>
      </c>
      <c r="B11" s="22">
        <v>22404081.760000002</v>
      </c>
      <c r="C11" s="22">
        <v>-5829646.3100000024</v>
      </c>
      <c r="D11" s="22">
        <v>16574435.449999999</v>
      </c>
      <c r="E11" s="22">
        <v>8755194.8499999996</v>
      </c>
      <c r="F11" s="22">
        <v>8755194.8499999996</v>
      </c>
      <c r="G11" s="22">
        <v>8755194.8499999996</v>
      </c>
    </row>
    <row r="12" spans="1:7">
      <c r="A12" s="16" t="s">
        <v>16</v>
      </c>
      <c r="B12" s="22"/>
      <c r="C12" s="22"/>
      <c r="D12" s="22"/>
      <c r="E12" s="22"/>
      <c r="F12" s="22"/>
      <c r="G12" s="22">
        <f>D12-E12</f>
        <v>0</v>
      </c>
    </row>
    <row r="13" spans="1:7">
      <c r="A13" s="16" t="s">
        <v>17</v>
      </c>
      <c r="B13" s="22">
        <v>3729600</v>
      </c>
      <c r="C13" s="22">
        <v>-1622123.87</v>
      </c>
      <c r="D13" s="22">
        <v>2107476.13</v>
      </c>
      <c r="E13" s="22">
        <v>1561416.71</v>
      </c>
      <c r="F13" s="22">
        <v>1561416.71</v>
      </c>
      <c r="G13" s="22">
        <v>1561416.71</v>
      </c>
    </row>
    <row r="14" spans="1:7">
      <c r="A14" s="16" t="s">
        <v>18</v>
      </c>
      <c r="B14" s="22">
        <v>20659182.329999998</v>
      </c>
      <c r="C14" s="22">
        <v>-1052641.6399999997</v>
      </c>
      <c r="D14" s="22">
        <v>19606540.690000001</v>
      </c>
      <c r="E14" s="22">
        <v>13255735.07</v>
      </c>
      <c r="F14" s="22">
        <v>13255735.07</v>
      </c>
      <c r="G14" s="22">
        <v>13255735.07</v>
      </c>
    </row>
    <row r="15" spans="1:7" ht="8.25" customHeight="1">
      <c r="A15" s="16"/>
      <c r="B15" s="12"/>
      <c r="C15" s="12"/>
      <c r="D15" s="12"/>
      <c r="E15" s="12"/>
      <c r="F15" s="12"/>
      <c r="G15" s="12"/>
    </row>
    <row r="16" spans="1:7">
      <c r="A16" s="15" t="s">
        <v>19</v>
      </c>
      <c r="B16" s="12">
        <f>SUM(B17:B23)</f>
        <v>65847485.539999999</v>
      </c>
      <c r="C16" s="12">
        <f t="shared" ref="C16:G16" si="2">SUM(C17:C23)</f>
        <v>6314654.6599999992</v>
      </c>
      <c r="D16" s="12">
        <f t="shared" si="2"/>
        <v>72162140.200000003</v>
      </c>
      <c r="E16" s="12">
        <f t="shared" si="2"/>
        <v>55230405.969999999</v>
      </c>
      <c r="F16" s="12">
        <f t="shared" si="2"/>
        <v>55230405.969999999</v>
      </c>
      <c r="G16" s="12">
        <f t="shared" si="2"/>
        <v>55230405.969999999</v>
      </c>
    </row>
    <row r="17" spans="1:7" ht="17.25" customHeight="1">
      <c r="A17" s="16" t="s">
        <v>38</v>
      </c>
      <c r="B17" s="22">
        <v>16643018.9</v>
      </c>
      <c r="C17" s="22">
        <v>-866475.65000000061</v>
      </c>
      <c r="D17" s="22">
        <v>15776543.25</v>
      </c>
      <c r="E17" s="22">
        <v>11649621.25</v>
      </c>
      <c r="F17" s="22">
        <v>11649621.25</v>
      </c>
      <c r="G17" s="22">
        <v>11649621.25</v>
      </c>
    </row>
    <row r="18" spans="1:7">
      <c r="A18" s="16" t="s">
        <v>20</v>
      </c>
      <c r="B18" s="22">
        <v>13177044.140000001</v>
      </c>
      <c r="C18" s="22">
        <v>11742192.58</v>
      </c>
      <c r="D18" s="22">
        <v>24919236.720000003</v>
      </c>
      <c r="E18" s="22">
        <v>20070495.93</v>
      </c>
      <c r="F18" s="22">
        <v>20070495.93</v>
      </c>
      <c r="G18" s="22">
        <v>20070495.93</v>
      </c>
    </row>
    <row r="19" spans="1:7">
      <c r="A19" s="16" t="s">
        <v>21</v>
      </c>
      <c r="B19" s="22">
        <v>1389831.55</v>
      </c>
      <c r="C19" s="22">
        <v>-101847.8600000001</v>
      </c>
      <c r="D19" s="22">
        <v>1287983.69</v>
      </c>
      <c r="E19" s="22">
        <v>827135.31</v>
      </c>
      <c r="F19" s="22">
        <v>827135.31</v>
      </c>
      <c r="G19" s="22">
        <v>827135.31</v>
      </c>
    </row>
    <row r="20" spans="1:7">
      <c r="A20" s="16" t="s">
        <v>22</v>
      </c>
      <c r="B20" s="22">
        <v>10968916.810000001</v>
      </c>
      <c r="C20" s="22">
        <v>-3032429.7099999995</v>
      </c>
      <c r="D20" s="22">
        <v>7936487.1000000006</v>
      </c>
      <c r="E20" s="22">
        <v>6147586.7299999995</v>
      </c>
      <c r="F20" s="22">
        <v>6147586.7299999995</v>
      </c>
      <c r="G20" s="22">
        <v>6147586.7299999995</v>
      </c>
    </row>
    <row r="21" spans="1:7">
      <c r="A21" s="16" t="s">
        <v>39</v>
      </c>
      <c r="B21" s="22">
        <v>1297047.54</v>
      </c>
      <c r="C21" s="22">
        <v>413742.80000000005</v>
      </c>
      <c r="D21" s="22">
        <v>1710790.34</v>
      </c>
      <c r="E21" s="22">
        <v>1174082.9099999999</v>
      </c>
      <c r="F21" s="22">
        <v>1174082.9099999999</v>
      </c>
      <c r="G21" s="22">
        <v>1174082.9099999999</v>
      </c>
    </row>
    <row r="22" spans="1:7">
      <c r="A22" s="16" t="s">
        <v>23</v>
      </c>
      <c r="B22" s="22">
        <v>13832277.210000001</v>
      </c>
      <c r="C22" s="22">
        <v>440438</v>
      </c>
      <c r="D22" s="22">
        <v>14272715.210000001</v>
      </c>
      <c r="E22" s="22">
        <v>10933215.859999999</v>
      </c>
      <c r="F22" s="22">
        <v>10933215.859999999</v>
      </c>
      <c r="G22" s="22">
        <v>10933215.859999999</v>
      </c>
    </row>
    <row r="23" spans="1:7">
      <c r="A23" s="16" t="s">
        <v>24</v>
      </c>
      <c r="B23" s="22">
        <v>8539349.3900000006</v>
      </c>
      <c r="C23" s="22">
        <v>-2280965.5000000009</v>
      </c>
      <c r="D23" s="22">
        <v>6258383.8899999997</v>
      </c>
      <c r="E23" s="22">
        <v>4428267.9800000004</v>
      </c>
      <c r="F23" s="22">
        <v>4428267.9800000004</v>
      </c>
      <c r="G23" s="22">
        <v>4428267.9800000004</v>
      </c>
    </row>
    <row r="24" spans="1:7" ht="6" customHeight="1">
      <c r="A24" s="16"/>
      <c r="B24" s="12"/>
      <c r="C24" s="12"/>
      <c r="D24" s="12"/>
      <c r="E24" s="12"/>
      <c r="F24" s="12"/>
      <c r="G24" s="12"/>
    </row>
    <row r="25" spans="1:7">
      <c r="A25" s="15" t="s">
        <v>25</v>
      </c>
      <c r="B25" s="12">
        <f>SUM(B26:B34)</f>
        <v>2204487.84</v>
      </c>
      <c r="C25" s="12">
        <f t="shared" ref="C25:G25" si="3">SUM(C26:C34)</f>
        <v>1629738.9</v>
      </c>
      <c r="D25" s="12">
        <f t="shared" si="3"/>
        <v>3834226.7399999998</v>
      </c>
      <c r="E25" s="12">
        <f t="shared" si="3"/>
        <v>2795116.54</v>
      </c>
      <c r="F25" s="12">
        <f t="shared" si="3"/>
        <v>2795116.54</v>
      </c>
      <c r="G25" s="12">
        <f t="shared" si="3"/>
        <v>2795116.54</v>
      </c>
    </row>
    <row r="26" spans="1:7">
      <c r="A26" s="17" t="s">
        <v>26</v>
      </c>
      <c r="B26" s="22">
        <v>1579487.84</v>
      </c>
      <c r="C26" s="22">
        <v>-89375.860000000102</v>
      </c>
      <c r="D26" s="22">
        <v>1490111.98</v>
      </c>
      <c r="E26" s="22">
        <v>1096945.94</v>
      </c>
      <c r="F26" s="22">
        <v>1096945.94</v>
      </c>
      <c r="G26" s="22">
        <v>1096945.94</v>
      </c>
    </row>
    <row r="27" spans="1:7" ht="11.25" customHeight="1">
      <c r="A27" s="16" t="s">
        <v>27</v>
      </c>
      <c r="B27" s="22">
        <v>200000</v>
      </c>
      <c r="C27" s="22">
        <v>1122989.6599999999</v>
      </c>
      <c r="D27" s="22">
        <v>1322989.6599999999</v>
      </c>
      <c r="E27" s="22">
        <v>1313530.6000000001</v>
      </c>
      <c r="F27" s="22">
        <v>1313530.6000000001</v>
      </c>
      <c r="G27" s="22">
        <v>1313530.6000000001</v>
      </c>
    </row>
    <row r="28" spans="1:7">
      <c r="A28" s="16" t="s">
        <v>40</v>
      </c>
      <c r="B28" s="22"/>
      <c r="C28" s="22"/>
      <c r="D28" s="22"/>
      <c r="E28" s="22"/>
      <c r="F28" s="22"/>
      <c r="G28" s="22">
        <f t="shared" ref="G28:G34" si="4">D28-E28</f>
        <v>0</v>
      </c>
    </row>
    <row r="29" spans="1:7">
      <c r="A29" s="16" t="s">
        <v>28</v>
      </c>
      <c r="B29" s="22"/>
      <c r="C29" s="22"/>
      <c r="D29" s="22"/>
      <c r="E29" s="22"/>
      <c r="F29" s="22"/>
      <c r="G29" s="22">
        <f t="shared" si="4"/>
        <v>0</v>
      </c>
    </row>
    <row r="30" spans="1:7">
      <c r="A30" s="16" t="s">
        <v>29</v>
      </c>
      <c r="B30" s="22">
        <v>0</v>
      </c>
      <c r="C30" s="22">
        <v>568125.1</v>
      </c>
      <c r="D30" s="22">
        <v>568125.1</v>
      </c>
      <c r="E30" s="22">
        <v>0</v>
      </c>
      <c r="F30" s="22">
        <v>0</v>
      </c>
      <c r="G30" s="22">
        <v>0</v>
      </c>
    </row>
    <row r="31" spans="1:7">
      <c r="A31" s="16" t="s">
        <v>30</v>
      </c>
      <c r="B31" s="22"/>
      <c r="C31" s="22"/>
      <c r="D31" s="22"/>
      <c r="E31" s="22"/>
      <c r="F31" s="22"/>
      <c r="G31" s="22">
        <f t="shared" si="4"/>
        <v>0</v>
      </c>
    </row>
    <row r="32" spans="1:7">
      <c r="A32" s="16" t="s">
        <v>31</v>
      </c>
      <c r="B32" s="22">
        <v>425000</v>
      </c>
      <c r="C32" s="22">
        <v>28000</v>
      </c>
      <c r="D32" s="22">
        <v>453000</v>
      </c>
      <c r="E32" s="22">
        <v>384640</v>
      </c>
      <c r="F32" s="22">
        <v>384640</v>
      </c>
      <c r="G32" s="22">
        <v>384640</v>
      </c>
    </row>
    <row r="33" spans="1:7">
      <c r="A33" s="16" t="s">
        <v>32</v>
      </c>
      <c r="B33" s="22"/>
      <c r="C33" s="22"/>
      <c r="D33" s="22"/>
      <c r="E33" s="22"/>
      <c r="F33" s="22"/>
      <c r="G33" s="22">
        <f t="shared" si="4"/>
        <v>0</v>
      </c>
    </row>
    <row r="34" spans="1:7">
      <c r="A34" s="16" t="s">
        <v>33</v>
      </c>
      <c r="B34" s="22"/>
      <c r="C34" s="22"/>
      <c r="D34" s="22"/>
      <c r="E34" s="22"/>
      <c r="F34" s="22"/>
      <c r="G34" s="22">
        <f t="shared" si="4"/>
        <v>0</v>
      </c>
    </row>
    <row r="35" spans="1:7">
      <c r="A35" s="16"/>
      <c r="B35" s="12"/>
      <c r="C35" s="12"/>
      <c r="D35" s="12"/>
      <c r="E35" s="12"/>
      <c r="F35" s="12"/>
      <c r="G35" s="12"/>
    </row>
    <row r="36" spans="1:7" ht="22">
      <c r="A36" s="18" t="s">
        <v>41</v>
      </c>
      <c r="B36" s="12">
        <f>SUM(B37:B40)</f>
        <v>850000</v>
      </c>
      <c r="C36" s="12">
        <f t="shared" ref="C36:G36" si="5">SUM(C37:C40)</f>
        <v>-100000</v>
      </c>
      <c r="D36" s="12">
        <f t="shared" si="5"/>
        <v>750000</v>
      </c>
      <c r="E36" s="12">
        <f t="shared" si="5"/>
        <v>505176.55</v>
      </c>
      <c r="F36" s="12">
        <f t="shared" si="5"/>
        <v>505176.55</v>
      </c>
      <c r="G36" s="12">
        <f t="shared" si="5"/>
        <v>505176.55</v>
      </c>
    </row>
    <row r="37" spans="1:7">
      <c r="A37" s="17" t="s">
        <v>42</v>
      </c>
      <c r="B37" s="22">
        <v>850000</v>
      </c>
      <c r="C37" s="22">
        <v>-100000</v>
      </c>
      <c r="D37" s="22">
        <v>750000</v>
      </c>
      <c r="E37" s="22">
        <v>505176.55</v>
      </c>
      <c r="F37" s="22">
        <v>505176.55</v>
      </c>
      <c r="G37" s="22">
        <v>505176.55</v>
      </c>
    </row>
    <row r="38" spans="1:7" ht="22">
      <c r="A38" s="17" t="s">
        <v>43</v>
      </c>
      <c r="B38" s="13"/>
      <c r="C38" s="13"/>
      <c r="D38" s="13"/>
      <c r="E38" s="13"/>
      <c r="F38" s="13"/>
      <c r="G38" s="13">
        <f t="shared" ref="G38:G62" si="6">D38-E38</f>
        <v>0</v>
      </c>
    </row>
    <row r="39" spans="1:7" ht="12" customHeight="1">
      <c r="A39" s="17" t="s">
        <v>35</v>
      </c>
      <c r="B39" s="13"/>
      <c r="C39" s="13"/>
      <c r="D39" s="13"/>
      <c r="E39" s="13"/>
      <c r="F39" s="13"/>
      <c r="G39" s="13">
        <f t="shared" si="6"/>
        <v>0</v>
      </c>
    </row>
    <row r="40" spans="1:7">
      <c r="A40" s="17" t="s">
        <v>36</v>
      </c>
      <c r="B40" s="13"/>
      <c r="C40" s="13"/>
      <c r="D40" s="13"/>
      <c r="E40" s="13"/>
      <c r="F40" s="13"/>
      <c r="G40" s="13">
        <f t="shared" si="6"/>
        <v>0</v>
      </c>
    </row>
    <row r="41" spans="1:7">
      <c r="A41" s="17"/>
      <c r="B41" s="12"/>
      <c r="C41" s="12"/>
      <c r="D41" s="12"/>
      <c r="E41" s="12"/>
      <c r="F41" s="12"/>
      <c r="G41" s="12"/>
    </row>
    <row r="42" spans="1:7">
      <c r="A42" s="14" t="s">
        <v>44</v>
      </c>
      <c r="B42" s="12">
        <f>B43+B53+B62+B73</f>
        <v>161325667.64999998</v>
      </c>
      <c r="C42" s="12">
        <f t="shared" ref="C42:F42" si="7">C43+C53+C62+C73</f>
        <v>15348691.299999997</v>
      </c>
      <c r="D42" s="12">
        <f t="shared" si="7"/>
        <v>176674358.94999999</v>
      </c>
      <c r="E42" s="12">
        <f t="shared" si="7"/>
        <v>130040467.23999998</v>
      </c>
      <c r="F42" s="12">
        <f t="shared" si="7"/>
        <v>128987888.71999998</v>
      </c>
      <c r="G42" s="12">
        <f t="shared" si="6"/>
        <v>46633891.710000008</v>
      </c>
    </row>
    <row r="43" spans="1:7">
      <c r="A43" s="15" t="s">
        <v>45</v>
      </c>
      <c r="B43" s="12">
        <f>SUM(B44:B51)</f>
        <v>41304613.829999998</v>
      </c>
      <c r="C43" s="12">
        <f t="shared" ref="C43:F43" si="8">SUM(C44:C51)</f>
        <v>-9073153.4600000028</v>
      </c>
      <c r="D43" s="12">
        <f t="shared" si="8"/>
        <v>32231460.369999994</v>
      </c>
      <c r="E43" s="12">
        <f t="shared" si="8"/>
        <v>22294830.639999997</v>
      </c>
      <c r="F43" s="12">
        <f t="shared" si="8"/>
        <v>22294830.639999997</v>
      </c>
      <c r="G43" s="12">
        <f t="shared" si="6"/>
        <v>9936629.7299999967</v>
      </c>
    </row>
    <row r="44" spans="1:7">
      <c r="A44" s="17" t="s">
        <v>11</v>
      </c>
      <c r="B44" s="22"/>
      <c r="C44" s="22"/>
      <c r="D44" s="22"/>
      <c r="E44" s="22"/>
      <c r="F44" s="22"/>
      <c r="G44" s="22">
        <f>D44-E44</f>
        <v>0</v>
      </c>
    </row>
    <row r="45" spans="1:7" ht="15.75" customHeight="1">
      <c r="A45" s="17" t="s">
        <v>12</v>
      </c>
      <c r="B45" s="22"/>
      <c r="C45" s="22"/>
      <c r="D45" s="22"/>
      <c r="E45" s="22"/>
      <c r="F45" s="22"/>
      <c r="G45" s="22">
        <f t="shared" ref="G45:G51" si="9">D45-E45</f>
        <v>0</v>
      </c>
    </row>
    <row r="46" spans="1:7">
      <c r="A46" s="17" t="s">
        <v>13</v>
      </c>
      <c r="B46" s="22">
        <v>0</v>
      </c>
      <c r="C46" s="22">
        <v>577286.05000000005</v>
      </c>
      <c r="D46" s="22">
        <v>577286.05000000005</v>
      </c>
      <c r="E46" s="22">
        <v>577286.05000000005</v>
      </c>
      <c r="F46" s="22">
        <v>577286.05000000005</v>
      </c>
      <c r="G46" s="22">
        <f t="shared" si="9"/>
        <v>0</v>
      </c>
    </row>
    <row r="47" spans="1:7">
      <c r="A47" s="17" t="s">
        <v>14</v>
      </c>
      <c r="B47" s="22"/>
      <c r="C47" s="22"/>
      <c r="D47" s="22"/>
      <c r="E47" s="22"/>
      <c r="F47" s="22"/>
      <c r="G47" s="22">
        <f t="shared" si="9"/>
        <v>0</v>
      </c>
    </row>
    <row r="48" spans="1:7">
      <c r="A48" s="17" t="s">
        <v>15</v>
      </c>
      <c r="B48" s="22">
        <v>926689.44</v>
      </c>
      <c r="C48" s="22">
        <v>-491362.99999999994</v>
      </c>
      <c r="D48" s="22">
        <v>435326.44</v>
      </c>
      <c r="E48" s="22">
        <v>435326.44</v>
      </c>
      <c r="F48" s="22">
        <v>435326.44</v>
      </c>
      <c r="G48" s="22">
        <f t="shared" si="9"/>
        <v>0</v>
      </c>
    </row>
    <row r="49" spans="1:7">
      <c r="A49" s="17" t="s">
        <v>16</v>
      </c>
      <c r="B49" s="22"/>
      <c r="C49" s="22"/>
      <c r="D49" s="22"/>
      <c r="E49" s="22"/>
      <c r="F49" s="22"/>
      <c r="G49" s="22">
        <f t="shared" si="9"/>
        <v>0</v>
      </c>
    </row>
    <row r="50" spans="1:7">
      <c r="A50" s="17" t="s">
        <v>17</v>
      </c>
      <c r="B50" s="22">
        <v>40377924.390000001</v>
      </c>
      <c r="C50" s="22">
        <v>-9159076.5100000035</v>
      </c>
      <c r="D50" s="22">
        <v>31218847.879999995</v>
      </c>
      <c r="E50" s="22">
        <v>21282218.149999999</v>
      </c>
      <c r="F50" s="22">
        <v>21282218.149999999</v>
      </c>
      <c r="G50" s="22">
        <f t="shared" si="9"/>
        <v>9936629.7299999967</v>
      </c>
    </row>
    <row r="51" spans="1:7">
      <c r="A51" s="17" t="s">
        <v>18</v>
      </c>
      <c r="B51" s="22"/>
      <c r="C51" s="22"/>
      <c r="D51" s="22"/>
      <c r="E51" s="22"/>
      <c r="F51" s="22"/>
      <c r="G51" s="22">
        <f t="shared" si="9"/>
        <v>0</v>
      </c>
    </row>
    <row r="52" spans="1:7">
      <c r="A52" s="17"/>
      <c r="B52" s="12"/>
      <c r="C52" s="12"/>
      <c r="D52" s="12"/>
      <c r="E52" s="12"/>
      <c r="F52" s="12"/>
      <c r="G52" s="12"/>
    </row>
    <row r="53" spans="1:7">
      <c r="A53" s="15" t="s">
        <v>19</v>
      </c>
      <c r="B53" s="12">
        <f>SUM(B54:B60)</f>
        <v>117513622.81999999</v>
      </c>
      <c r="C53" s="12">
        <f t="shared" ref="C53:F53" si="10">SUM(C54:C60)</f>
        <v>12486844.310000001</v>
      </c>
      <c r="D53" s="12">
        <f t="shared" si="10"/>
        <v>130000467.13</v>
      </c>
      <c r="E53" s="12">
        <f t="shared" si="10"/>
        <v>98223649.829999983</v>
      </c>
      <c r="F53" s="12">
        <f t="shared" si="10"/>
        <v>97171071.309999987</v>
      </c>
      <c r="G53" s="12">
        <f t="shared" si="6"/>
        <v>31776817.300000012</v>
      </c>
    </row>
    <row r="54" spans="1:7">
      <c r="A54" s="17" t="s">
        <v>38</v>
      </c>
      <c r="B54" s="22">
        <v>16995647.66</v>
      </c>
      <c r="C54" s="22">
        <v>13138509.68</v>
      </c>
      <c r="D54" s="22">
        <v>30134157.34</v>
      </c>
      <c r="E54" s="22">
        <v>22436504.43</v>
      </c>
      <c r="F54" s="22">
        <v>22095068.219999999</v>
      </c>
      <c r="G54" s="22">
        <f>D54-E54</f>
        <v>7697652.9100000001</v>
      </c>
    </row>
    <row r="55" spans="1:7">
      <c r="A55" s="17" t="s">
        <v>20</v>
      </c>
      <c r="B55" s="22">
        <v>97152601.189999998</v>
      </c>
      <c r="C55" s="22">
        <v>-5825608.4699999988</v>
      </c>
      <c r="D55" s="22">
        <v>91326992.719999999</v>
      </c>
      <c r="E55" s="22">
        <v>74360176.939999983</v>
      </c>
      <c r="F55" s="22">
        <v>73649034.62999998</v>
      </c>
      <c r="G55" s="22">
        <f t="shared" ref="G55:G60" si="11">D55-E55</f>
        <v>16966815.780000016</v>
      </c>
    </row>
    <row r="56" spans="1:7">
      <c r="A56" s="17" t="s">
        <v>21</v>
      </c>
      <c r="B56" s="22"/>
      <c r="C56" s="22"/>
      <c r="D56" s="22"/>
      <c r="E56" s="22"/>
      <c r="F56" s="22"/>
      <c r="G56" s="22">
        <f t="shared" si="11"/>
        <v>0</v>
      </c>
    </row>
    <row r="57" spans="1:7" ht="12.75" customHeight="1">
      <c r="A57" s="19" t="s">
        <v>22</v>
      </c>
      <c r="B57" s="22">
        <v>2696618.16</v>
      </c>
      <c r="C57" s="22">
        <v>1442275.8399999999</v>
      </c>
      <c r="D57" s="22">
        <v>4138894</v>
      </c>
      <c r="E57" s="22">
        <v>776968.48</v>
      </c>
      <c r="F57" s="22">
        <v>776968.48</v>
      </c>
      <c r="G57" s="22">
        <f t="shared" si="11"/>
        <v>3361925.52</v>
      </c>
    </row>
    <row r="58" spans="1:7">
      <c r="A58" s="17" t="s">
        <v>39</v>
      </c>
      <c r="B58" s="22">
        <v>168755.81</v>
      </c>
      <c r="C58" s="22">
        <v>3476814.52</v>
      </c>
      <c r="D58" s="22">
        <v>3645570.33</v>
      </c>
      <c r="E58" s="22">
        <v>450000</v>
      </c>
      <c r="F58" s="22">
        <v>450000</v>
      </c>
      <c r="G58" s="22">
        <f t="shared" si="11"/>
        <v>3195570.33</v>
      </c>
    </row>
    <row r="59" spans="1:7">
      <c r="A59" s="17" t="s">
        <v>23</v>
      </c>
      <c r="B59" s="22"/>
      <c r="C59" s="22"/>
      <c r="D59" s="22"/>
      <c r="E59" s="22"/>
      <c r="F59" s="22"/>
      <c r="G59" s="22">
        <f t="shared" si="11"/>
        <v>0</v>
      </c>
    </row>
    <row r="60" spans="1:7">
      <c r="A60" s="17" t="s">
        <v>24</v>
      </c>
      <c r="B60" s="22">
        <v>500000</v>
      </c>
      <c r="C60" s="22">
        <v>254852.74</v>
      </c>
      <c r="D60" s="22">
        <v>754852.74</v>
      </c>
      <c r="E60" s="22">
        <v>199999.98</v>
      </c>
      <c r="F60" s="22">
        <v>199999.98</v>
      </c>
      <c r="G60" s="22">
        <f t="shared" si="11"/>
        <v>554852.76</v>
      </c>
    </row>
    <row r="61" spans="1:7">
      <c r="A61" s="17"/>
      <c r="B61" s="12"/>
      <c r="C61" s="12"/>
      <c r="D61" s="12"/>
      <c r="E61" s="12"/>
      <c r="F61" s="12"/>
      <c r="G61" s="12"/>
    </row>
    <row r="62" spans="1:7">
      <c r="A62" s="15" t="s">
        <v>25</v>
      </c>
      <c r="B62" s="12">
        <f>SUM(B63:B71)</f>
        <v>1772575</v>
      </c>
      <c r="C62" s="12">
        <f t="shared" ref="C62:F62" si="12">SUM(C63:C71)</f>
        <v>11935000.449999999</v>
      </c>
      <c r="D62" s="12">
        <f t="shared" si="12"/>
        <v>13707575.449999999</v>
      </c>
      <c r="E62" s="12">
        <f t="shared" si="12"/>
        <v>9032082.7699999996</v>
      </c>
      <c r="F62" s="12">
        <f t="shared" si="12"/>
        <v>9032082.7699999996</v>
      </c>
      <c r="G62" s="12">
        <f t="shared" si="6"/>
        <v>4675492.68</v>
      </c>
    </row>
    <row r="63" spans="1:7">
      <c r="A63" s="17" t="s">
        <v>26</v>
      </c>
      <c r="B63" s="22"/>
      <c r="C63" s="22"/>
      <c r="D63" s="22"/>
      <c r="E63" s="22"/>
      <c r="F63" s="22"/>
      <c r="G63" s="22">
        <f>D63-E63</f>
        <v>0</v>
      </c>
    </row>
    <row r="64" spans="1:7">
      <c r="A64" s="17" t="s">
        <v>27</v>
      </c>
      <c r="B64" s="22">
        <v>1772575</v>
      </c>
      <c r="C64" s="22">
        <v>5503125.5499999998</v>
      </c>
      <c r="D64" s="22">
        <v>7275700.5499999998</v>
      </c>
      <c r="E64" s="22">
        <v>5532082.7699999996</v>
      </c>
      <c r="F64" s="22">
        <v>5532082.7699999996</v>
      </c>
      <c r="G64" s="22">
        <f t="shared" ref="G64:G71" si="13">D64-E64</f>
        <v>1743617.7800000003</v>
      </c>
    </row>
    <row r="65" spans="1:7">
      <c r="A65" s="17" t="s">
        <v>40</v>
      </c>
      <c r="B65" s="22"/>
      <c r="C65" s="22"/>
      <c r="D65" s="22"/>
      <c r="E65" s="22"/>
      <c r="F65" s="22"/>
      <c r="G65" s="22">
        <f t="shared" si="13"/>
        <v>0</v>
      </c>
    </row>
    <row r="66" spans="1:7">
      <c r="A66" s="17" t="s">
        <v>28</v>
      </c>
      <c r="B66" s="22"/>
      <c r="C66" s="22"/>
      <c r="D66" s="22"/>
      <c r="E66" s="22"/>
      <c r="F66" s="22"/>
      <c r="G66" s="22">
        <f t="shared" si="13"/>
        <v>0</v>
      </c>
    </row>
    <row r="67" spans="1:7" ht="15.75" customHeight="1">
      <c r="A67" s="17" t="s">
        <v>29</v>
      </c>
      <c r="B67" s="22">
        <v>0</v>
      </c>
      <c r="C67" s="22">
        <v>6431874.9000000004</v>
      </c>
      <c r="D67" s="22">
        <v>6431874.9000000004</v>
      </c>
      <c r="E67" s="22">
        <v>3500000</v>
      </c>
      <c r="F67" s="22">
        <v>3500000</v>
      </c>
      <c r="G67" s="22">
        <f t="shared" si="13"/>
        <v>2931874.9000000004</v>
      </c>
    </row>
    <row r="68" spans="1:7">
      <c r="A68" s="17" t="s">
        <v>30</v>
      </c>
      <c r="B68" s="22"/>
      <c r="C68" s="22"/>
      <c r="D68" s="22"/>
      <c r="E68" s="22"/>
      <c r="F68" s="22"/>
      <c r="G68" s="22">
        <f t="shared" si="13"/>
        <v>0</v>
      </c>
    </row>
    <row r="69" spans="1:7">
      <c r="A69" s="17" t="s">
        <v>31</v>
      </c>
      <c r="B69" s="22"/>
      <c r="C69" s="22"/>
      <c r="D69" s="22"/>
      <c r="E69" s="22"/>
      <c r="F69" s="22"/>
      <c r="G69" s="22">
        <f t="shared" si="13"/>
        <v>0</v>
      </c>
    </row>
    <row r="70" spans="1:7">
      <c r="A70" s="17" t="s">
        <v>32</v>
      </c>
      <c r="B70" s="22"/>
      <c r="C70" s="22"/>
      <c r="D70" s="22"/>
      <c r="E70" s="22"/>
      <c r="F70" s="22"/>
      <c r="G70" s="22">
        <f t="shared" si="13"/>
        <v>0</v>
      </c>
    </row>
    <row r="71" spans="1:7">
      <c r="A71" s="17" t="s">
        <v>33</v>
      </c>
      <c r="B71" s="22"/>
      <c r="C71" s="22"/>
      <c r="D71" s="22"/>
      <c r="E71" s="22"/>
      <c r="F71" s="22"/>
      <c r="G71" s="22">
        <f t="shared" si="13"/>
        <v>0</v>
      </c>
    </row>
    <row r="72" spans="1:7">
      <c r="A72" s="17"/>
      <c r="B72" s="12"/>
      <c r="C72" s="12"/>
      <c r="D72" s="12"/>
      <c r="E72" s="12"/>
      <c r="F72" s="12"/>
      <c r="G72" s="12"/>
    </row>
    <row r="73" spans="1:7">
      <c r="A73" s="18" t="s">
        <v>34</v>
      </c>
      <c r="B73" s="12">
        <f>SUM(B74:B77)</f>
        <v>734856</v>
      </c>
      <c r="C73" s="12">
        <f t="shared" ref="C73:F73" si="14">SUM(C74:C77)</f>
        <v>0</v>
      </c>
      <c r="D73" s="12">
        <f t="shared" si="14"/>
        <v>734856</v>
      </c>
      <c r="E73" s="12">
        <f t="shared" si="14"/>
        <v>489904</v>
      </c>
      <c r="F73" s="12">
        <f t="shared" si="14"/>
        <v>489904</v>
      </c>
      <c r="G73" s="12">
        <f t="shared" ref="G73:G77" si="15">D73-E73</f>
        <v>244952</v>
      </c>
    </row>
    <row r="74" spans="1:7">
      <c r="A74" s="17" t="s">
        <v>42</v>
      </c>
      <c r="B74" s="22">
        <v>734856</v>
      </c>
      <c r="C74" s="22">
        <v>0</v>
      </c>
      <c r="D74" s="22">
        <v>734856</v>
      </c>
      <c r="E74" s="22">
        <v>489904</v>
      </c>
      <c r="F74" s="22">
        <v>489904</v>
      </c>
      <c r="G74" s="22">
        <f>D74-E74</f>
        <v>244952</v>
      </c>
    </row>
    <row r="75" spans="1:7" ht="22">
      <c r="A75" s="17" t="s">
        <v>43</v>
      </c>
      <c r="B75" s="13"/>
      <c r="C75" s="13"/>
      <c r="D75" s="13"/>
      <c r="E75" s="13"/>
      <c r="F75" s="13"/>
      <c r="G75" s="13">
        <f t="shared" si="15"/>
        <v>0</v>
      </c>
    </row>
    <row r="76" spans="1:7">
      <c r="A76" s="17" t="s">
        <v>35</v>
      </c>
      <c r="B76" s="11"/>
      <c r="C76" s="11"/>
      <c r="D76" s="11"/>
      <c r="E76" s="11"/>
      <c r="F76" s="11"/>
      <c r="G76" s="11">
        <f t="shared" si="15"/>
        <v>0</v>
      </c>
    </row>
    <row r="77" spans="1:7">
      <c r="A77" s="17" t="s">
        <v>36</v>
      </c>
      <c r="B77" s="11"/>
      <c r="C77" s="11"/>
      <c r="D77" s="11"/>
      <c r="E77" s="11"/>
      <c r="F77" s="11"/>
      <c r="G77" s="11">
        <f t="shared" si="15"/>
        <v>0</v>
      </c>
    </row>
    <row r="78" spans="1:7">
      <c r="A78" s="20"/>
      <c r="B78" s="10"/>
      <c r="C78" s="10"/>
      <c r="D78" s="10"/>
      <c r="E78" s="10"/>
      <c r="F78" s="10"/>
      <c r="G78" s="10"/>
    </row>
    <row r="79" spans="1:7" ht="15.75" customHeight="1">
      <c r="A79" s="14" t="s">
        <v>7</v>
      </c>
      <c r="B79" s="10">
        <f>B5+B42</f>
        <v>294120955.5</v>
      </c>
      <c r="C79" s="10">
        <f t="shared" ref="C79:G79" si="16">C5+C42</f>
        <v>19325048.319999993</v>
      </c>
      <c r="D79" s="10">
        <f t="shared" si="16"/>
        <v>313446003.81999999</v>
      </c>
      <c r="E79" s="10">
        <f t="shared" si="16"/>
        <v>228467557.17999998</v>
      </c>
      <c r="F79" s="10">
        <f t="shared" si="16"/>
        <v>227414978.65999997</v>
      </c>
      <c r="G79" s="10">
        <f t="shared" si="16"/>
        <v>145060981.65000001</v>
      </c>
    </row>
    <row r="80" spans="1:7">
      <c r="A80" s="21"/>
      <c r="B80" s="23"/>
      <c r="C80" s="23"/>
      <c r="D80" s="23"/>
      <c r="E80" s="23"/>
      <c r="F80" s="23"/>
      <c r="G80" s="23"/>
    </row>
  </sheetData>
  <mergeCells count="2">
    <mergeCell ref="A1:G1"/>
    <mergeCell ref="B2:F2"/>
  </mergeCells>
  <dataValidations count="1">
    <dataValidation type="decimal" allowBlank="1" showInputMessage="1" showErrorMessage="1" sqref="B63:G71 B7:G14 B17:G23 B26:G34 B37:G37 B44:G51 B54:G60 B74:G74" xr:uid="{00000000-0002-0000-03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Microsoft Office</cp:lastModifiedBy>
  <cp:lastPrinted>2017-03-01T16:13:20Z</cp:lastPrinted>
  <dcterms:created xsi:type="dcterms:W3CDTF">2017-01-11T17:22:36Z</dcterms:created>
  <dcterms:modified xsi:type="dcterms:W3CDTF">2018-10-23T16:32:13Z</dcterms:modified>
</cp:coreProperties>
</file>